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yaleedu-my.sharepoint.com/personal/lisa_turner_yale_edu/Documents/"/>
    </mc:Choice>
  </mc:AlternateContent>
  <xr:revisionPtr revIDLastSave="0" documentId="8_{8AC48CB6-0F33-4676-855F-2B9F4A8344A1}" xr6:coauthVersionLast="47" xr6:coauthVersionMax="47" xr10:uidLastSave="{00000000-0000-0000-0000-000000000000}"/>
  <bookViews>
    <workbookView xWindow="-120" yWindow="-120" windowWidth="29040" windowHeight="15720" xr2:uid="{00000000-000D-0000-FFFF-FFFF00000000}"/>
  </bookViews>
  <sheets>
    <sheet name="RefereeResponseForm" sheetId="3" r:id="rId1"/>
    <sheet name="Responses" sheetId="4" state="hidden" r:id="rId2"/>
    <sheet name="Requirements" sheetId="2" state="hidden" r:id="rId3"/>
  </sheets>
  <definedNames>
    <definedName name="_xlnm.Print_Area" localSheetId="0">RefereeResponseForm!$A$1:$G$56</definedName>
    <definedName name="_xlnm.Print_Titles" localSheetId="0">RefereeResponseForm!$13:$13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 l="1"/>
  <c r="A54" i="3"/>
  <c r="A10" i="3"/>
  <c r="G49" i="3"/>
  <c r="F49" i="3"/>
  <c r="E49" i="3"/>
  <c r="D49" i="3"/>
  <c r="A49" i="3"/>
  <c r="G10" i="3"/>
  <c r="G7" i="3"/>
  <c r="G5" i="3"/>
  <c r="H4" i="3"/>
  <c r="H5" i="3"/>
  <c r="G6" i="3"/>
  <c r="H6" i="3"/>
  <c r="H7" i="3"/>
  <c r="G9" i="3"/>
  <c r="H9" i="3"/>
  <c r="H10" i="3"/>
</calcChain>
</file>

<file path=xl/sharedStrings.xml><?xml version="1.0" encoding="utf-8"?>
<sst xmlns="http://schemas.openxmlformats.org/spreadsheetml/2006/main" count="50" uniqueCount="49">
  <si>
    <t>FASTAP 2016</t>
  </si>
  <si>
    <t>Appointment Start Date</t>
  </si>
  <si>
    <t>Appointment End Date</t>
  </si>
  <si>
    <t>Referee Response Form</t>
  </si>
  <si>
    <t>Letter Received</t>
  </si>
  <si>
    <t>Agreed, No Letter</t>
  </si>
  <si>
    <t>Declined</t>
  </si>
  <si>
    <t>No Reply</t>
  </si>
  <si>
    <t>Arm's-Length Letters Received</t>
  </si>
  <si>
    <t>Fresh Arm's-Length Letters Received</t>
  </si>
  <si>
    <t>*To qualify as arm's-length, a referee must not have been the candidate's teacher, mentor, advisor, or collaborator, and must not have a close personal relationship with the candidate.</t>
  </si>
  <si>
    <t>Arm's-Length*</t>
  </si>
  <si>
    <t>Fresh**</t>
  </si>
  <si>
    <t>**To qualify as fresh, a referee must not have written a letter for the candidate for a prior appointment or promotion at Yale.</t>
  </si>
  <si>
    <t>Fresh Arm's-Length Letters Required</t>
  </si>
  <si>
    <t>Arm's-Length Letters Required</t>
  </si>
  <si>
    <t>Candidate's Suggestion</t>
  </si>
  <si>
    <t>Referee First Name</t>
  </si>
  <si>
    <t>Referee Institution</t>
  </si>
  <si>
    <t>Referee Last Name</t>
  </si>
  <si>
    <t>Candidate Name</t>
  </si>
  <si>
    <t>Promotion from Associate Professor with Tenure (AOPT) to Full Professor (PROF)</t>
  </si>
  <si>
    <t>Reappointment as Assistant Professor (AP)</t>
  </si>
  <si>
    <t>Type the start date here.</t>
  </si>
  <si>
    <t>Review</t>
  </si>
  <si>
    <t>Letters Received</t>
  </si>
  <si>
    <t>Letters Required</t>
  </si>
  <si>
    <t>Min Arm's-Length</t>
  </si>
  <si>
    <t>Min</t>
  </si>
  <si>
    <t>Max</t>
  </si>
  <si>
    <t>Please list all contacted referees, sorted alphabetically by last name.</t>
  </si>
  <si>
    <t>Response</t>
  </si>
  <si>
    <t>Type the candidate's name here.</t>
  </si>
  <si>
    <t>Department/Program</t>
  </si>
  <si>
    <t>Min Fresh Arm's-Length</t>
  </si>
  <si>
    <t>When the form is complete, please save as a PDF for submission to the FAS Dean's Office via Interfolio.</t>
  </si>
  <si>
    <t>Type the department/program's name here.</t>
  </si>
  <si>
    <t>Review Type</t>
  </si>
  <si>
    <t>13†</t>
  </si>
  <si>
    <t>†In rare cases, there will be an acute trade-off between the requirement that referees be arm's-length and the need for referees who are among the foremost experts in the relevant areas. In these cases, the divisional dean, in consultation with colleagues in the FAS Dean's Office, may adopt a looser interpretation of arm's-length and/or may grant that up to 4 letters may be non-fresh.</t>
  </si>
  <si>
    <t>Type the end date here (or "N/A" for tenure ranks).</t>
  </si>
  <si>
    <t>Select a review type from the drop-down list.</t>
  </si>
  <si>
    <r>
      <rPr>
        <b/>
        <sz val="11"/>
        <color theme="1"/>
        <rFont val="Calibri"/>
        <family val="2"/>
        <scheme val="minor"/>
      </rPr>
      <t>For all contacted referees,</t>
    </r>
    <r>
      <rPr>
        <sz val="11"/>
        <color theme="1"/>
        <rFont val="Calibri"/>
        <family val="2"/>
        <scheme val="minor"/>
      </rPr>
      <t xml:space="preserve">
type 1 for yes, otherwise blank.</t>
    </r>
  </si>
  <si>
    <t>Totals (for Letters Received only):</t>
  </si>
  <si>
    <t>Please select
a response.</t>
  </si>
  <si>
    <t>Initial Appointment or Promotion to Tenure (Associate Professor (AOPT) or Full Professor (PROF))</t>
  </si>
  <si>
    <t>Notes</t>
  </si>
  <si>
    <t>Column1</t>
  </si>
  <si>
    <t>Form design updated: 08/12/2025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</si>
</sst>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sz val="12"/>
      <color rgb="FF545454"/>
      <name val="Arial"/>
      <family val="2"/>
    </font>
    <font>
      <b/>
      <sz val="11"/>
      <color theme="0"/>
      <name val="Calibri"/>
      <family val="2"/>
      <scheme val="minor"/>
    </font>
  </fonts>
  <fills count="5">
    <fill>
      <patternFill patternType="none"/>
    </fill>
    <fill>
      <patternFill patternType="gray125"/>
    </fill>
    <fill>
      <patternFill patternType="solid">
        <fgColor rgb="FF5F712D"/>
        <bgColor indexed="64"/>
      </patternFill>
    </fill>
    <fill>
      <patternFill patternType="solid">
        <fgColor rgb="FF5F712D"/>
        <bgColor rgb="FF5F712D"/>
      </patternFill>
    </fill>
    <fill>
      <patternFill patternType="solid">
        <fgColor rgb="FFD7DCCB"/>
        <bgColor rgb="FFD7DCCB"/>
      </patternFill>
    </fill>
  </fills>
  <borders count="4">
    <border>
      <left/>
      <right/>
      <top/>
      <bottom/>
      <diagonal/>
    </border>
    <border>
      <left style="thin">
        <color rgb="FF5F712D"/>
      </left>
      <right style="thin">
        <color rgb="FF5F712D"/>
      </right>
      <top/>
      <bottom/>
      <diagonal/>
    </border>
    <border>
      <left style="thin">
        <color rgb="FFBD5319"/>
      </left>
      <right style="thin">
        <color rgb="FFBD5319"/>
      </right>
      <top/>
      <bottom/>
      <diagonal/>
    </border>
    <border>
      <left/>
      <right style="thin">
        <color rgb="FFAFB896"/>
      </right>
      <top style="thin">
        <color rgb="FFAFB896"/>
      </top>
      <bottom style="thin">
        <color rgb="FFAFB896"/>
      </bottom>
      <diagonal/>
    </border>
  </borders>
  <cellStyleXfs count="1">
    <xf numFmtId="0" fontId="0" fillId="0" borderId="0"/>
  </cellStyleXfs>
  <cellXfs count="29">
    <xf numFmtId="0" fontId="0" fillId="0" borderId="0" xfId="0"/>
    <xf numFmtId="0" fontId="0" fillId="0" borderId="0" xfId="0" applyAlignment="1">
      <alignment wrapText="1"/>
    </xf>
    <xf numFmtId="0" fontId="0" fillId="0" borderId="0" xfId="0" applyAlignment="1">
      <alignment horizontal="right"/>
    </xf>
    <xf numFmtId="0" fontId="1" fillId="0" borderId="0" xfId="0" applyFont="1" applyAlignment="1">
      <alignment horizontal="right"/>
    </xf>
    <xf numFmtId="0" fontId="0" fillId="0" borderId="0" xfId="0" applyAlignment="1">
      <alignment horizontal="left"/>
    </xf>
    <xf numFmtId="0" fontId="0" fillId="0" borderId="0" xfId="0" applyAlignment="1">
      <alignment horizontal="right" vertical="center"/>
    </xf>
    <xf numFmtId="0" fontId="0" fillId="0" borderId="0" xfId="0" applyAlignment="1">
      <alignment horizontal="left" wrapText="1"/>
    </xf>
    <xf numFmtId="0" fontId="4" fillId="0" borderId="0" xfId="0" applyFont="1"/>
    <xf numFmtId="0" fontId="0" fillId="0" borderId="1" xfId="0" applyBorder="1" applyAlignment="1">
      <alignment wrapText="1"/>
    </xf>
    <xf numFmtId="0" fontId="0" fillId="0" borderId="1" xfId="0" applyBorder="1" applyProtection="1">
      <protection locked="0"/>
    </xf>
    <xf numFmtId="0" fontId="0" fillId="0" borderId="0" xfId="0" applyAlignment="1" applyProtection="1">
      <alignment shrinkToFit="1"/>
      <protection locked="0"/>
    </xf>
    <xf numFmtId="0" fontId="0" fillId="0" borderId="0" xfId="0" applyAlignment="1">
      <alignment horizontal="center" wrapText="1"/>
    </xf>
    <xf numFmtId="0" fontId="0" fillId="0" borderId="0" xfId="0" applyAlignment="1" applyProtection="1">
      <alignment horizontal="center"/>
      <protection locked="0"/>
    </xf>
    <xf numFmtId="0" fontId="0" fillId="0" borderId="0" xfId="0" applyAlignment="1">
      <alignment horizontal="center"/>
    </xf>
    <xf numFmtId="0" fontId="0" fillId="0" borderId="2" xfId="0" applyBorder="1" applyAlignment="1">
      <alignment horizontal="right"/>
    </xf>
    <xf numFmtId="0" fontId="0" fillId="0" borderId="1" xfId="0" applyBorder="1" applyAlignment="1">
      <alignment horizontal="center"/>
    </xf>
    <xf numFmtId="0" fontId="0" fillId="4" borderId="3" xfId="0" applyFill="1" applyBorder="1" applyAlignment="1" applyProtection="1">
      <alignment horizontal="center"/>
      <protection locked="0"/>
    </xf>
    <xf numFmtId="0" fontId="0" fillId="0" borderId="3" xfId="0" applyBorder="1" applyAlignment="1" applyProtection="1">
      <alignment horizontal="center"/>
      <protection locked="0"/>
    </xf>
    <xf numFmtId="0" fontId="5" fillId="3" borderId="3" xfId="0" applyFont="1" applyFill="1" applyBorder="1" applyAlignment="1">
      <alignment wrapText="1"/>
    </xf>
    <xf numFmtId="0" fontId="0" fillId="0" borderId="0" xfId="0" applyAlignment="1">
      <alignment horizontal="left" wrapText="1"/>
    </xf>
    <xf numFmtId="0" fontId="0" fillId="0" borderId="0" xfId="0" applyAlignment="1">
      <alignment horizontal="center" shrinkToFit="1"/>
    </xf>
    <xf numFmtId="0" fontId="0" fillId="0" borderId="0" xfId="0" applyAlignment="1">
      <alignment horizontal="left"/>
    </xf>
    <xf numFmtId="0" fontId="2" fillId="2" borderId="0" xfId="0" applyFont="1" applyFill="1" applyAlignment="1">
      <alignment horizontal="center"/>
    </xf>
    <xf numFmtId="0" fontId="3" fillId="0" borderId="0" xfId="0" applyFont="1" applyAlignment="1">
      <alignment horizontal="center"/>
    </xf>
    <xf numFmtId="0" fontId="0" fillId="0" borderId="0" xfId="0" applyAlignment="1" applyProtection="1">
      <alignment horizontal="left" shrinkToFit="1"/>
      <protection locked="0"/>
    </xf>
    <xf numFmtId="0" fontId="0" fillId="0" borderId="0" xfId="0" applyAlignment="1" applyProtection="1">
      <alignment horizontal="left" wrapText="1"/>
      <protection locked="0"/>
    </xf>
    <xf numFmtId="0" fontId="0" fillId="0" borderId="0" xfId="0" applyAlignment="1">
      <alignment horizontal="center" wrapText="1"/>
    </xf>
    <xf numFmtId="0" fontId="0" fillId="0" borderId="0" xfId="0" applyAlignment="1">
      <alignment horizontal="center"/>
    </xf>
    <xf numFmtId="0" fontId="0" fillId="0" borderId="0" xfId="0" applyAlignment="1" applyProtection="1">
      <alignment horizontal="left"/>
      <protection locked="0"/>
    </xf>
  </cellXfs>
  <cellStyles count="1">
    <cellStyle name="Normal" xfId="0" builtinId="0"/>
  </cellStyles>
  <dxfs count="45">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1"/>
      </font>
      <fill>
        <patternFill>
          <bgColor theme="0"/>
        </patternFill>
      </fill>
    </dxf>
    <dxf>
      <font>
        <b/>
        <i val="0"/>
        <color rgb="FFFF0000"/>
      </font>
    </dxf>
    <dxf>
      <font>
        <b/>
        <i val="0"/>
        <color rgb="FFFF0000"/>
      </font>
    </dxf>
    <dxf>
      <font>
        <b/>
        <i val="0"/>
        <color rgb="FFFF0000"/>
      </font>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1"/>
      </font>
      <fill>
        <patternFill>
          <bgColor theme="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alignment horizontal="general" vertical="bottom" textRotation="0" wrapText="1" indent="0" justifyLastLine="0" shrinkToFit="0" readingOrder="0"/>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border diagonalUp="0" diagonalDown="0">
        <left style="thin">
          <color rgb="FFBD5319"/>
        </left>
        <right style="thin">
          <color rgb="FFBD5319"/>
        </right>
        <top/>
        <bottom/>
      </border>
      <protection locked="1" hidden="0"/>
    </dxf>
    <dxf>
      <border diagonalUp="0" diagonalDown="0">
        <left style="thin">
          <color rgb="FF5F712D"/>
        </left>
        <right style="thin">
          <color rgb="FF5F712D"/>
        </right>
        <top/>
        <bottom/>
        <vertical/>
        <horizontal/>
      </border>
      <protection locked="0" hidden="0"/>
    </dxf>
    <dxf>
      <alignment horizontal="right" vertical="bottom" textRotation="0" wrapText="0" indent="0" justifyLastLine="0" shrinkToFit="0" readingOrder="0"/>
      <border diagonalUp="0" diagonalDown="0">
        <left style="thin">
          <color rgb="FFBD5319"/>
        </left>
        <right style="thin">
          <color rgb="FFBD5319"/>
        </right>
        <top/>
        <bottom/>
      </border>
      <protection locked="1" hidden="0"/>
    </dxf>
    <dxf>
      <alignment vertical="bottom" textRotation="0" wrapText="0" justifyLastLine="0" shrinkToFit="1" readingOrder="0"/>
      <protection locked="0" hidden="0"/>
    </dxf>
    <dxf>
      <alignment horizontal="center" vertical="bottom" textRotation="0" wrapText="0" indent="0" justifyLastLine="0" shrinkToFit="0" readingOrder="0"/>
      <protection locked="1" hidden="0"/>
    </dxf>
    <dxf>
      <alignment vertical="bottom" textRotation="0" wrapText="0" justifyLastLine="0" shrinkToFit="1" readingOrder="0"/>
      <protection locked="0" hidden="0"/>
    </dxf>
    <dxf>
      <alignment horizontal="right" vertical="bottom" textRotation="0" wrapText="0" indent="0" justifyLastLine="0" shrinkToFit="0" readingOrder="0"/>
      <protection locked="1" hidden="0"/>
    </dxf>
    <dxf>
      <alignment vertical="bottom" textRotation="0" wrapText="0" justifyLastLine="0" shrinkToFit="1" readingOrder="0"/>
      <protection locked="0" hidden="0"/>
    </dxf>
    <dxf>
      <protection locked="1" hidden="0"/>
    </dxf>
    <dxf>
      <protection locked="0" hidden="0"/>
    </dxf>
    <dxf>
      <alignment horizontal="general" vertical="bottom" textRotation="0" wrapText="1" indent="0" justifyLastLine="0" shrinkToFit="0" readingOrder="0"/>
    </dxf>
    <dxf>
      <fill>
        <patternFill patternType="solid">
          <fgColor rgb="FFD7DCCB"/>
          <bgColor rgb="FFD7DCCB"/>
        </patternFill>
      </fill>
    </dxf>
    <dxf>
      <fill>
        <patternFill patternType="solid">
          <fgColor rgb="FFD7DCCB"/>
          <bgColor rgb="FFD7DCCB"/>
        </patternFill>
      </fill>
    </dxf>
    <dxf>
      <font>
        <b/>
        <color theme="1"/>
      </font>
    </dxf>
    <dxf>
      <font>
        <b/>
        <color theme="1"/>
      </font>
    </dxf>
    <dxf>
      <font>
        <b/>
        <color theme="1"/>
      </font>
      <border>
        <top style="double">
          <color rgb="FFAFB896"/>
        </top>
      </border>
    </dxf>
    <dxf>
      <font>
        <b/>
        <color theme="0"/>
      </font>
      <fill>
        <patternFill patternType="solid">
          <fgColor rgb="FF5F712D"/>
          <bgColor rgb="FF5F712D"/>
        </patternFill>
      </fill>
    </dxf>
    <dxf>
      <font>
        <color theme="1"/>
      </font>
      <border>
        <left style="thin">
          <color rgb="FFAFB896"/>
        </left>
        <right style="thin">
          <color rgb="FFAFB896"/>
        </right>
        <top style="thin">
          <color rgb="FFAFB896"/>
        </top>
        <bottom style="thin">
          <color rgb="FFAFB896"/>
        </bottom>
        <horizontal style="thin">
          <color rgb="FFAFB896"/>
        </horizontal>
      </border>
    </dxf>
  </dxfs>
  <tableStyles count="1" defaultTableStyle="TableStyleMedium2" defaultPivotStyle="PivotStyleLight16">
    <tableStyle name="FASTAP 2016" pivot="0" count="7" xr9:uid="{00000000-0011-0000-FFFF-FFFF00000000}">
      <tableStyleElement type="wholeTable" dxfId="44"/>
      <tableStyleElement type="headerRow" dxfId="43"/>
      <tableStyleElement type="totalRow" dxfId="42"/>
      <tableStyleElement type="firstColumn" dxfId="41"/>
      <tableStyleElement type="lastColumn" dxfId="40"/>
      <tableStyleElement type="firstRowStripe" dxfId="39"/>
      <tableStyleElement type="firstColumnStripe" dxfId="38"/>
    </tableStyle>
  </tableStyles>
  <colors>
    <mruColors>
      <color rgb="FF9C0006"/>
      <color rgb="FFFFC7CE"/>
      <color rgb="FFFFEB9C"/>
      <color rgb="FF9C5700"/>
      <color rgb="FF006100"/>
      <color rgb="FFC6EFCE"/>
      <color rgb="FF5F712D"/>
      <color rgb="FFAFB896"/>
      <color rgb="FFD7DCCB"/>
      <color rgb="FF575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RefereesTable" displayName="RefereesTable" ref="A13:I49" totalsRowCount="1" headerRowDxfId="37" dataDxfId="36" totalsRowDxfId="35">
  <autoFilter ref="A13:I48" xr:uid="{A52289E6-0ACE-4D20-843E-15FE61672D58}"/>
  <tableColumns count="9">
    <tableColumn id="2" xr3:uid="{00000000-0010-0000-0000-000002000000}" name="Referee Last Name" totalsRowFunction="custom" dataDxfId="34" totalsRowDxfId="33">
      <totalsRowFormula>COUNTA(RefereesTable[Referee Institution])&amp;" Referees Contacted"</totalsRowFormula>
    </tableColumn>
    <tableColumn id="11" xr3:uid="{00000000-0010-0000-0000-00000B000000}" name="Referee First Name" dataDxfId="32" totalsRowDxfId="31"/>
    <tableColumn id="3" xr3:uid="{00000000-0010-0000-0000-000003000000}" name="Referee Institution" totalsRowLabel="Totals (for Letters Received only):" dataDxfId="30" totalsRowDxfId="29"/>
    <tableColumn id="4" xr3:uid="{00000000-0010-0000-0000-000004000000}" name="Response" totalsRowFunction="custom" dataDxfId="28" totalsRowDxfId="27">
      <totalsRowFormula>COUNTIF(RefereesTable[Response],"Letter Received")</totalsRowFormula>
    </tableColumn>
    <tableColumn id="8" xr3:uid="{00000000-0010-0000-0000-000008000000}" name="Candidate's Suggestion" totalsRowFunction="custom" dataDxfId="26" totalsRowDxfId="25">
      <totalsRowFormula>COUNTIFS(RefereesTable[Candidate''s Suggestion],1,RefereesTable[Response],"Letter Received")</totalsRowFormula>
    </tableColumn>
    <tableColumn id="9" xr3:uid="{00000000-0010-0000-0000-000009000000}" name="Arm's-Length*" totalsRowFunction="custom" dataDxfId="24" totalsRowDxfId="23">
      <totalsRowFormula>COUNTIFS(RefereesTable[Arm''s-Length*],1,RefereesTable[Response],"Letter Received")</totalsRowFormula>
    </tableColumn>
    <tableColumn id="10" xr3:uid="{00000000-0010-0000-0000-00000A000000}" name="Fresh**" totalsRowFunction="custom" dataDxfId="22" totalsRowDxfId="21">
      <totalsRowFormula>COUNTIFS(RefereesTable[Fresh**],1,RefereesTable[Response],"Letter Received")</totalsRowFormula>
    </tableColumn>
    <tableColumn id="1" xr3:uid="{6A26DF69-AFFA-4A65-9D5B-B62A5668E834}" name="Column1" dataDxfId="20" totalsRowDxfId="19"/>
    <tableColumn id="5" xr3:uid="{F7EDE752-6168-4F6E-A22E-C1EED7EDA013}" name="Notes" dataDxfId="18" totalsRowDxfId="17"/>
  </tableColumns>
  <tableStyleInfo name="FASTAP 20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ResponseTable" displayName="ResponseTable" ref="A1:A5" totalsRowShown="0">
  <autoFilter ref="A1:A5" xr:uid="{00000000-0009-0000-0100-000005000000}"/>
  <tableColumns count="1">
    <tableColumn id="1" xr3:uid="{00000000-0010-0000-0100-000001000000}" name="Respons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quirementsTable" displayName="RequirementsTable" ref="A1:E4" totalsRowShown="0" headerRowDxfId="16">
  <autoFilter ref="A1:E4" xr:uid="{00000000-0009-0000-0100-000003000000}"/>
  <sortState xmlns:xlrd2="http://schemas.microsoft.com/office/spreadsheetml/2017/richdata2" ref="A2:E4">
    <sortCondition ref="A1:A4"/>
  </sortState>
  <tableColumns count="5">
    <tableColumn id="1" xr3:uid="{00000000-0010-0000-0200-000001000000}" name="Review"/>
    <tableColumn id="2" xr3:uid="{00000000-0010-0000-0200-000002000000}" name="Min Fresh Arm's-Length"/>
    <tableColumn id="3" xr3:uid="{00000000-0010-0000-0200-000003000000}" name="Min Arm's-Length"/>
    <tableColumn id="4" xr3:uid="{00000000-0010-0000-0200-000004000000}" name="Min"/>
    <tableColumn id="5" xr3:uid="{00000000-0010-0000-0200-000005000000}" name="Max"/>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7"/>
  <sheetViews>
    <sheetView tabSelected="1" zoomScaleNormal="100" workbookViewId="0">
      <selection activeCell="B4" sqref="B4:C4"/>
    </sheetView>
  </sheetViews>
  <sheetFormatPr defaultRowHeight="15" x14ac:dyDescent="0.25"/>
  <cols>
    <col min="1" max="1" width="22.42578125" customWidth="1"/>
    <col min="2" max="2" width="23.5703125" customWidth="1"/>
    <col min="3" max="3" width="22" customWidth="1"/>
    <col min="4" max="4" width="17.85546875" customWidth="1"/>
    <col min="5" max="5" width="12.28515625" customWidth="1"/>
    <col min="6" max="6" width="8.5703125" customWidth="1"/>
    <col min="7" max="7" width="8.7109375" customWidth="1"/>
    <col min="8" max="8" width="9.140625" hidden="1" customWidth="1"/>
    <col min="9" max="9" width="62.5703125" customWidth="1"/>
  </cols>
  <sheetData>
    <row r="1" spans="1:11" ht="18.75" x14ac:dyDescent="0.3">
      <c r="A1" s="22" t="s">
        <v>0</v>
      </c>
      <c r="B1" s="22"/>
      <c r="C1" s="22"/>
      <c r="D1" s="22"/>
      <c r="E1" s="22"/>
      <c r="F1" s="22"/>
      <c r="G1" s="22"/>
    </row>
    <row r="2" spans="1:11" ht="18.75" x14ac:dyDescent="0.3">
      <c r="A2" s="23" t="s">
        <v>3</v>
      </c>
      <c r="B2" s="23"/>
      <c r="C2" s="23"/>
      <c r="D2" s="23"/>
      <c r="E2" s="23"/>
      <c r="F2" s="23"/>
      <c r="G2" s="23"/>
    </row>
    <row r="4" spans="1:11" ht="15.75" x14ac:dyDescent="0.25">
      <c r="A4" s="3" t="s">
        <v>20</v>
      </c>
      <c r="B4" s="24" t="s">
        <v>32</v>
      </c>
      <c r="C4" s="24"/>
      <c r="F4" s="3" t="s">
        <v>9</v>
      </c>
      <c r="G4">
        <f>COUNTIFS(RefereesTable[Response],"Letter Received",RefereesTable[Arm''s-Length*],1,RefereesTable[Fresh**],1)</f>
        <v>0</v>
      </c>
      <c r="H4" t="e">
        <f>G4&lt;INDEX(RequirementsTable[Min Fresh Arm''s-Length],MATCH($B$6,RequirementsTable[Review],0))</f>
        <v>#N/A</v>
      </c>
      <c r="K4" s="7"/>
    </row>
    <row r="5" spans="1:11" x14ac:dyDescent="0.25">
      <c r="A5" s="3" t="s">
        <v>33</v>
      </c>
      <c r="B5" s="24" t="s">
        <v>36</v>
      </c>
      <c r="C5" s="24"/>
      <c r="F5" s="3" t="s">
        <v>14</v>
      </c>
      <c r="G5" s="5" t="str">
        <f>IF(ISNUMBER(SEARCH("Select",$B$6)),"",INDEX(RequirementsTable[Min Fresh Arm''s-Length],MATCH($B$6,RequirementsTable[Review],0))&amp;"-"&amp;INDEX(RequirementsTable[Max],MATCH($B$6,RequirementsTable[Review],0)))</f>
        <v/>
      </c>
      <c r="H5" t="e">
        <f>NOT(H4)</f>
        <v>#N/A</v>
      </c>
    </row>
    <row r="6" spans="1:11" ht="30" customHeight="1" x14ac:dyDescent="0.25">
      <c r="A6" s="3" t="s">
        <v>37</v>
      </c>
      <c r="B6" s="25" t="s">
        <v>41</v>
      </c>
      <c r="C6" s="25"/>
      <c r="D6" s="6"/>
      <c r="E6" s="4"/>
      <c r="F6" s="3" t="s">
        <v>8</v>
      </c>
      <c r="G6">
        <f>COUNTIFS(RefereesTable[Response],"Letter Received",RefereesTable[Arm''s-Length*],1)</f>
        <v>0</v>
      </c>
      <c r="H6" t="e">
        <f>G6&lt;INDEX(RequirementsTable[Min Arm''s-Length],MATCH($B$6,RequirementsTable[Review],0))</f>
        <v>#N/A</v>
      </c>
    </row>
    <row r="7" spans="1:11" x14ac:dyDescent="0.25">
      <c r="A7" s="3" t="s">
        <v>1</v>
      </c>
      <c r="B7" s="28" t="s">
        <v>23</v>
      </c>
      <c r="C7" s="28"/>
      <c r="D7" s="4"/>
      <c r="F7" s="3" t="s">
        <v>15</v>
      </c>
      <c r="G7" s="5" t="str">
        <f>IF(ISNUMBER(SEARCH("Select",$B$6)),"",INDEX(RequirementsTable[Min Arm''s-Length],MATCH($B$6,RequirementsTable[Review],0))&amp;"-"&amp;INDEX(RequirementsTable[Max],MATCH($B$6,RequirementsTable[Review],0)))</f>
        <v/>
      </c>
      <c r="H7" t="e">
        <f>NOT(H6)</f>
        <v>#N/A</v>
      </c>
    </row>
    <row r="8" spans="1:11" x14ac:dyDescent="0.25">
      <c r="A8" s="3" t="s">
        <v>2</v>
      </c>
      <c r="B8" s="28" t="s">
        <v>40</v>
      </c>
      <c r="C8" s="28"/>
      <c r="D8" s="4"/>
    </row>
    <row r="9" spans="1:11" x14ac:dyDescent="0.25">
      <c r="F9" s="3" t="s">
        <v>25</v>
      </c>
      <c r="G9" s="2">
        <f>COUNTIF(RefereesTable[Response],"Letter Received")</f>
        <v>0</v>
      </c>
      <c r="H9" t="e">
        <f>G9&lt;INDEX(RequirementsTable[Min],MATCH($B$6,RequirementsTable[Review],0))</f>
        <v>#N/A</v>
      </c>
    </row>
    <row r="10" spans="1:11" x14ac:dyDescent="0.25">
      <c r="A10" s="20" t="str">
        <f>IF(ISNUMBER(SEARCH("Select",$B$6)),"Choose a Review Type above to see whether there are enough letters.",IF(OR(H4,H6,H9),IF(B6=Requirements!A3,"If all referees have been entered below, consult your divisional dean; more letters may be necessary.†","Please check the data in the table below; more letters may be necessary."),"The minimum requirements for this review have been met."))</f>
        <v>Choose a Review Type above to see whether there are enough letters.</v>
      </c>
      <c r="B10" s="20"/>
      <c r="C10" s="20"/>
      <c r="D10" s="20"/>
      <c r="F10" s="3" t="s">
        <v>26</v>
      </c>
      <c r="G10" s="5" t="str">
        <f>IF(ISNUMBER(SEARCH("Select",$B$6)),"",INDEX(RequirementsTable[Min],MATCH($B$6,RequirementsTable[Review],0))&amp;"-"&amp;INDEX(RequirementsTable[Max],MATCH($B$6,RequirementsTable[Review],0)))</f>
        <v/>
      </c>
      <c r="H10" t="e">
        <f>NOT(H9)</f>
        <v>#N/A</v>
      </c>
    </row>
    <row r="11" spans="1:11" x14ac:dyDescent="0.25">
      <c r="A11" s="3"/>
      <c r="D11" s="3"/>
    </row>
    <row r="12" spans="1:11" ht="30" customHeight="1" x14ac:dyDescent="0.25">
      <c r="A12" s="27" t="s">
        <v>30</v>
      </c>
      <c r="B12" s="27"/>
      <c r="C12" s="27"/>
      <c r="D12" s="11" t="s">
        <v>44</v>
      </c>
      <c r="E12" s="26" t="s">
        <v>42</v>
      </c>
      <c r="F12" s="26"/>
      <c r="G12" s="26"/>
    </row>
    <row r="13" spans="1:11" ht="30" x14ac:dyDescent="0.25">
      <c r="A13" s="1" t="s">
        <v>19</v>
      </c>
      <c r="B13" s="1" t="s">
        <v>17</v>
      </c>
      <c r="C13" s="1" t="s">
        <v>18</v>
      </c>
      <c r="D13" s="8" t="s">
        <v>31</v>
      </c>
      <c r="E13" s="11" t="s">
        <v>16</v>
      </c>
      <c r="F13" s="11" t="s">
        <v>11</v>
      </c>
      <c r="G13" s="11" t="s">
        <v>12</v>
      </c>
      <c r="H13" s="1" t="s">
        <v>47</v>
      </c>
      <c r="I13" s="18" t="s">
        <v>46</v>
      </c>
    </row>
    <row r="14" spans="1:11" x14ac:dyDescent="0.25">
      <c r="A14" s="10"/>
      <c r="B14" s="10"/>
      <c r="C14" s="10"/>
      <c r="D14" s="9"/>
      <c r="E14" s="12"/>
      <c r="F14" s="12"/>
      <c r="G14" s="12"/>
      <c r="H14" s="12"/>
      <c r="I14" s="16"/>
    </row>
    <row r="15" spans="1:11" x14ac:dyDescent="0.25">
      <c r="A15" s="10"/>
      <c r="B15" s="10"/>
      <c r="C15" s="10"/>
      <c r="D15" s="9"/>
      <c r="E15" s="12"/>
      <c r="F15" s="12"/>
      <c r="G15" s="12"/>
      <c r="H15" s="12"/>
      <c r="I15" s="17"/>
    </row>
    <row r="16" spans="1:11" x14ac:dyDescent="0.25">
      <c r="A16" s="10"/>
      <c r="B16" s="10"/>
      <c r="C16" s="10"/>
      <c r="D16" s="9"/>
      <c r="E16" s="12"/>
      <c r="F16" s="12"/>
      <c r="G16" s="12"/>
      <c r="H16" s="12"/>
      <c r="I16" s="16"/>
    </row>
    <row r="17" spans="1:9" x14ac:dyDescent="0.25">
      <c r="A17" s="10"/>
      <c r="B17" s="10"/>
      <c r="C17" s="10"/>
      <c r="D17" s="9"/>
      <c r="E17" s="12"/>
      <c r="F17" s="12"/>
      <c r="G17" s="12"/>
      <c r="H17" s="12"/>
      <c r="I17" s="17"/>
    </row>
    <row r="18" spans="1:9" x14ac:dyDescent="0.25">
      <c r="A18" s="10"/>
      <c r="B18" s="10"/>
      <c r="C18" s="10"/>
      <c r="D18" s="9"/>
      <c r="E18" s="12"/>
      <c r="F18" s="12"/>
      <c r="G18" s="12"/>
      <c r="H18" s="12"/>
      <c r="I18" s="16"/>
    </row>
    <row r="19" spans="1:9" x14ac:dyDescent="0.25">
      <c r="A19" s="10"/>
      <c r="B19" s="10"/>
      <c r="C19" s="10"/>
      <c r="D19" s="9"/>
      <c r="E19" s="12"/>
      <c r="F19" s="12"/>
      <c r="G19" s="12"/>
      <c r="H19" s="12"/>
      <c r="I19" s="17"/>
    </row>
    <row r="20" spans="1:9" x14ac:dyDescent="0.25">
      <c r="A20" s="10"/>
      <c r="B20" s="10"/>
      <c r="C20" s="10"/>
      <c r="D20" s="9"/>
      <c r="E20" s="12"/>
      <c r="F20" s="12"/>
      <c r="G20" s="12"/>
      <c r="H20" s="12"/>
      <c r="I20" s="16"/>
    </row>
    <row r="21" spans="1:9" x14ac:dyDescent="0.25">
      <c r="A21" s="10"/>
      <c r="B21" s="10"/>
      <c r="C21" s="10"/>
      <c r="D21" s="9"/>
      <c r="E21" s="12"/>
      <c r="F21" s="12"/>
      <c r="G21" s="12"/>
      <c r="H21" s="12"/>
      <c r="I21" s="17"/>
    </row>
    <row r="22" spans="1:9" x14ac:dyDescent="0.25">
      <c r="A22" s="10"/>
      <c r="B22" s="10"/>
      <c r="C22" s="10"/>
      <c r="D22" s="9"/>
      <c r="E22" s="12"/>
      <c r="F22" s="12"/>
      <c r="G22" s="12"/>
      <c r="H22" s="12"/>
      <c r="I22" s="16"/>
    </row>
    <row r="23" spans="1:9" x14ac:dyDescent="0.25">
      <c r="A23" s="10"/>
      <c r="B23" s="10"/>
      <c r="C23" s="10"/>
      <c r="D23" s="9"/>
      <c r="E23" s="12"/>
      <c r="F23" s="12"/>
      <c r="G23" s="12"/>
      <c r="H23" s="12"/>
      <c r="I23" s="17"/>
    </row>
    <row r="24" spans="1:9" x14ac:dyDescent="0.25">
      <c r="A24" s="10"/>
      <c r="B24" s="10"/>
      <c r="C24" s="10"/>
      <c r="D24" s="9"/>
      <c r="E24" s="12"/>
      <c r="F24" s="12"/>
      <c r="G24" s="12"/>
      <c r="H24" s="12"/>
      <c r="I24" s="16"/>
    </row>
    <row r="25" spans="1:9" x14ac:dyDescent="0.25">
      <c r="A25" s="10"/>
      <c r="B25" s="10"/>
      <c r="C25" s="10"/>
      <c r="D25" s="9"/>
      <c r="E25" s="12"/>
      <c r="F25" s="12"/>
      <c r="G25" s="12"/>
      <c r="H25" s="12"/>
      <c r="I25" s="17"/>
    </row>
    <row r="26" spans="1:9" x14ac:dyDescent="0.25">
      <c r="A26" s="10"/>
      <c r="B26" s="10"/>
      <c r="C26" s="10"/>
      <c r="D26" s="9"/>
      <c r="E26" s="12"/>
      <c r="F26" s="12"/>
      <c r="G26" s="12"/>
      <c r="H26" s="12"/>
      <c r="I26" s="16"/>
    </row>
    <row r="27" spans="1:9" x14ac:dyDescent="0.25">
      <c r="A27" s="10"/>
      <c r="B27" s="10"/>
      <c r="C27" s="10"/>
      <c r="D27" s="9"/>
      <c r="E27" s="12"/>
      <c r="F27" s="12"/>
      <c r="G27" s="12"/>
      <c r="H27" s="12"/>
      <c r="I27" s="17"/>
    </row>
    <row r="28" spans="1:9" x14ac:dyDescent="0.25">
      <c r="A28" s="10"/>
      <c r="B28" s="10"/>
      <c r="C28" s="10"/>
      <c r="D28" s="9"/>
      <c r="E28" s="12"/>
      <c r="F28" s="12"/>
      <c r="G28" s="12"/>
      <c r="H28" s="12"/>
      <c r="I28" s="16"/>
    </row>
    <row r="29" spans="1:9" x14ac:dyDescent="0.25">
      <c r="A29" s="10"/>
      <c r="B29" s="10"/>
      <c r="C29" s="10"/>
      <c r="D29" s="9"/>
      <c r="E29" s="12"/>
      <c r="F29" s="12"/>
      <c r="G29" s="12"/>
      <c r="H29" s="12"/>
      <c r="I29" s="17"/>
    </row>
    <row r="30" spans="1:9" x14ac:dyDescent="0.25">
      <c r="A30" s="10"/>
      <c r="B30" s="10"/>
      <c r="C30" s="10"/>
      <c r="D30" s="9"/>
      <c r="E30" s="12"/>
      <c r="F30" s="12"/>
      <c r="G30" s="12"/>
      <c r="H30" s="12"/>
      <c r="I30" s="16"/>
    </row>
    <row r="31" spans="1:9" x14ac:dyDescent="0.25">
      <c r="A31" s="10"/>
      <c r="B31" s="10"/>
      <c r="C31" s="10"/>
      <c r="D31" s="9"/>
      <c r="E31" s="12"/>
      <c r="F31" s="12"/>
      <c r="G31" s="12"/>
      <c r="H31" s="12"/>
      <c r="I31" s="17"/>
    </row>
    <row r="32" spans="1:9" x14ac:dyDescent="0.25">
      <c r="A32" s="10"/>
      <c r="B32" s="10"/>
      <c r="C32" s="10"/>
      <c r="D32" s="9"/>
      <c r="E32" s="12"/>
      <c r="F32" s="12"/>
      <c r="G32" s="12"/>
      <c r="H32" s="12"/>
      <c r="I32" s="16"/>
    </row>
    <row r="33" spans="1:9" x14ac:dyDescent="0.25">
      <c r="A33" s="10"/>
      <c r="B33" s="10"/>
      <c r="C33" s="10"/>
      <c r="D33" s="9"/>
      <c r="E33" s="12"/>
      <c r="F33" s="12"/>
      <c r="G33" s="12"/>
      <c r="H33" s="12"/>
      <c r="I33" s="17"/>
    </row>
    <row r="34" spans="1:9" x14ac:dyDescent="0.25">
      <c r="A34" s="10"/>
      <c r="B34" s="10"/>
      <c r="C34" s="10"/>
      <c r="D34" s="9"/>
      <c r="E34" s="12"/>
      <c r="F34" s="12"/>
      <c r="G34" s="12"/>
      <c r="H34" s="12"/>
      <c r="I34" s="16"/>
    </row>
    <row r="35" spans="1:9" x14ac:dyDescent="0.25">
      <c r="A35" s="10"/>
      <c r="B35" s="10"/>
      <c r="C35" s="10"/>
      <c r="D35" s="9"/>
      <c r="E35" s="12"/>
      <c r="F35" s="12"/>
      <c r="G35" s="12"/>
      <c r="H35" s="12"/>
      <c r="I35" s="17"/>
    </row>
    <row r="36" spans="1:9" x14ac:dyDescent="0.25">
      <c r="A36" s="10"/>
      <c r="B36" s="10"/>
      <c r="C36" s="10"/>
      <c r="D36" s="9"/>
      <c r="E36" s="12"/>
      <c r="F36" s="12"/>
      <c r="G36" s="12"/>
      <c r="H36" s="12"/>
      <c r="I36" s="16"/>
    </row>
    <row r="37" spans="1:9" x14ac:dyDescent="0.25">
      <c r="A37" s="10"/>
      <c r="B37" s="10"/>
      <c r="C37" s="10"/>
      <c r="D37" s="9"/>
      <c r="E37" s="12"/>
      <c r="F37" s="12"/>
      <c r="G37" s="12"/>
      <c r="H37" s="12"/>
      <c r="I37" s="17"/>
    </row>
    <row r="38" spans="1:9" x14ac:dyDescent="0.25">
      <c r="A38" s="10"/>
      <c r="B38" s="10"/>
      <c r="C38" s="10"/>
      <c r="D38" s="9"/>
      <c r="E38" s="12"/>
      <c r="F38" s="12"/>
      <c r="G38" s="12"/>
      <c r="H38" s="12"/>
      <c r="I38" s="16"/>
    </row>
    <row r="39" spans="1:9" x14ac:dyDescent="0.25">
      <c r="A39" s="10"/>
      <c r="B39" s="10"/>
      <c r="C39" s="10"/>
      <c r="D39" s="9"/>
      <c r="E39" s="12"/>
      <c r="F39" s="12"/>
      <c r="G39" s="12"/>
      <c r="H39" s="12"/>
      <c r="I39" s="17"/>
    </row>
    <row r="40" spans="1:9" x14ac:dyDescent="0.25">
      <c r="A40" s="10"/>
      <c r="B40" s="10"/>
      <c r="C40" s="10"/>
      <c r="D40" s="9"/>
      <c r="E40" s="12"/>
      <c r="F40" s="12"/>
      <c r="G40" s="12"/>
      <c r="H40" s="12"/>
      <c r="I40" s="16"/>
    </row>
    <row r="41" spans="1:9" x14ac:dyDescent="0.25">
      <c r="A41" s="10"/>
      <c r="B41" s="10"/>
      <c r="C41" s="10"/>
      <c r="D41" s="9"/>
      <c r="E41" s="12"/>
      <c r="F41" s="12"/>
      <c r="G41" s="12"/>
      <c r="H41" s="12"/>
      <c r="I41" s="17"/>
    </row>
    <row r="42" spans="1:9" x14ac:dyDescent="0.25">
      <c r="A42" s="10"/>
      <c r="B42" s="10"/>
      <c r="C42" s="10"/>
      <c r="D42" s="9"/>
      <c r="E42" s="12"/>
      <c r="F42" s="12"/>
      <c r="G42" s="12"/>
      <c r="H42" s="12"/>
      <c r="I42" s="16"/>
    </row>
    <row r="43" spans="1:9" x14ac:dyDescent="0.25">
      <c r="A43" s="10"/>
      <c r="B43" s="10"/>
      <c r="C43" s="10"/>
      <c r="D43" s="9"/>
      <c r="E43" s="12"/>
      <c r="F43" s="12"/>
      <c r="G43" s="12"/>
      <c r="H43" s="12"/>
      <c r="I43" s="17"/>
    </row>
    <row r="44" spans="1:9" x14ac:dyDescent="0.25">
      <c r="A44" s="10"/>
      <c r="B44" s="10"/>
      <c r="C44" s="10"/>
      <c r="D44" s="9"/>
      <c r="E44" s="12"/>
      <c r="F44" s="12"/>
      <c r="G44" s="12"/>
      <c r="H44" s="12"/>
      <c r="I44" s="16"/>
    </row>
    <row r="45" spans="1:9" x14ac:dyDescent="0.25">
      <c r="A45" s="10"/>
      <c r="B45" s="10"/>
      <c r="C45" s="10"/>
      <c r="D45" s="9"/>
      <c r="E45" s="12"/>
      <c r="F45" s="12"/>
      <c r="G45" s="12"/>
      <c r="H45" s="12"/>
      <c r="I45" s="17"/>
    </row>
    <row r="46" spans="1:9" x14ac:dyDescent="0.25">
      <c r="A46" s="10"/>
      <c r="B46" s="10"/>
      <c r="C46" s="10"/>
      <c r="D46" s="9"/>
      <c r="E46" s="12"/>
      <c r="F46" s="12"/>
      <c r="G46" s="12"/>
      <c r="H46" s="12"/>
      <c r="I46" s="16"/>
    </row>
    <row r="47" spans="1:9" x14ac:dyDescent="0.25">
      <c r="A47" s="10"/>
      <c r="B47" s="10"/>
      <c r="C47" s="10"/>
      <c r="D47" s="9"/>
      <c r="E47" s="12"/>
      <c r="F47" s="12"/>
      <c r="G47" s="12"/>
      <c r="H47" s="12"/>
      <c r="I47" s="17"/>
    </row>
    <row r="48" spans="1:9" x14ac:dyDescent="0.25">
      <c r="A48" s="10"/>
      <c r="B48" s="10"/>
      <c r="C48" s="10"/>
      <c r="D48" s="9"/>
      <c r="E48" s="12"/>
      <c r="F48" s="12"/>
      <c r="G48" s="12"/>
      <c r="H48" s="12"/>
      <c r="I48" s="16"/>
    </row>
    <row r="49" spans="1:9" x14ac:dyDescent="0.25">
      <c r="A49" s="2" t="str">
        <f>COUNTA(RefereesTable[Referee Institution])&amp;" Referees Contacted"</f>
        <v>0 Referees Contacted</v>
      </c>
      <c r="B49" s="13"/>
      <c r="C49" s="14" t="s">
        <v>43</v>
      </c>
      <c r="D49" s="15">
        <f>COUNTIF(RefereesTable[Response],"Letter Received")</f>
        <v>0</v>
      </c>
      <c r="E49" s="13">
        <f>COUNTIFS(RefereesTable[Candidate''s Suggestion],1,RefereesTable[Response],"Letter Received")</f>
        <v>0</v>
      </c>
      <c r="F49" s="13">
        <f>COUNTIFS(RefereesTable[Arm''s-Length*],1,RefereesTable[Response],"Letter Received")</f>
        <v>0</v>
      </c>
      <c r="G49" s="13">
        <f>COUNTIFS(RefereesTable[Fresh**],1,RefereesTable[Response],"Letter Received")</f>
        <v>0</v>
      </c>
      <c r="H49" s="13"/>
      <c r="I49" s="13"/>
    </row>
    <row r="50" spans="1:9" x14ac:dyDescent="0.25">
      <c r="A50" s="21"/>
      <c r="B50" s="21"/>
      <c r="C50" s="21"/>
      <c r="D50" s="21"/>
      <c r="E50" s="21"/>
      <c r="F50" s="21"/>
      <c r="G50" s="21"/>
    </row>
    <row r="51" spans="1:9" ht="30" customHeight="1" x14ac:dyDescent="0.25">
      <c r="A51" s="19" t="s">
        <v>10</v>
      </c>
      <c r="B51" s="19"/>
      <c r="C51" s="19"/>
      <c r="D51" s="19"/>
      <c r="E51" s="19"/>
      <c r="F51" s="19"/>
      <c r="G51" s="19"/>
    </row>
    <row r="52" spans="1:9" x14ac:dyDescent="0.25">
      <c r="A52" s="21" t="s">
        <v>13</v>
      </c>
      <c r="B52" s="21"/>
      <c r="C52" s="21"/>
      <c r="D52" s="21"/>
      <c r="E52" s="21"/>
      <c r="F52" s="21"/>
      <c r="G52" s="21"/>
    </row>
    <row r="53" spans="1:9" x14ac:dyDescent="0.25">
      <c r="A53" s="4"/>
      <c r="B53" s="4"/>
      <c r="C53" s="4"/>
      <c r="D53" s="4"/>
      <c r="E53" s="4"/>
      <c r="F53" s="4"/>
      <c r="G53" s="4"/>
    </row>
    <row r="54" spans="1:9" ht="45" customHeight="1" x14ac:dyDescent="0.25">
      <c r="A54" s="19" t="str">
        <f>IF(B6=Requirements!A3,Requirements!A6,"")</f>
        <v/>
      </c>
      <c r="B54" s="19"/>
      <c r="C54" s="19"/>
      <c r="D54" s="19"/>
      <c r="E54" s="19"/>
      <c r="F54" s="19"/>
      <c r="G54" s="19"/>
    </row>
    <row r="56" spans="1:9" x14ac:dyDescent="0.25">
      <c r="G56" s="2" t="s">
        <v>48</v>
      </c>
    </row>
    <row r="57" spans="1:9" x14ac:dyDescent="0.25">
      <c r="A57" t="s">
        <v>35</v>
      </c>
    </row>
  </sheetData>
  <sheetProtection algorithmName="SHA-512" hashValue="/mKK7AV6MBB4Era0xKM0qp8GcHHc3671aV2UoPcImuUWesBmMP4kCEkJOsTSD8sJXpB1PUWLhR/xfsF13gcg3w==" saltValue="fTGoL5Wi2lWZGzb/8MhxGw==" spinCount="100000" sheet="1" objects="1" scenarios="1" selectLockedCells="1" sort="0" autoFilter="0"/>
  <protectedRanges>
    <protectedRange sqref="A13:G48 I13:I48" name="RefereeTable"/>
  </protectedRanges>
  <mergeCells count="14">
    <mergeCell ref="A54:G54"/>
    <mergeCell ref="A10:D10"/>
    <mergeCell ref="A51:G51"/>
    <mergeCell ref="A52:G52"/>
    <mergeCell ref="A1:G1"/>
    <mergeCell ref="A2:G2"/>
    <mergeCell ref="B4:C4"/>
    <mergeCell ref="B5:C5"/>
    <mergeCell ref="B6:C6"/>
    <mergeCell ref="E12:G12"/>
    <mergeCell ref="A12:C12"/>
    <mergeCell ref="A50:G50"/>
    <mergeCell ref="B7:C7"/>
    <mergeCell ref="B8:C8"/>
  </mergeCells>
  <conditionalFormatting sqref="A10">
    <cfRule type="containsText" dxfId="15" priority="22" operator="containsText" text="have been met">
      <formula>NOT(ISERROR(SEARCH("have been met",A10)))</formula>
    </cfRule>
    <cfRule type="containsText" dxfId="14" priority="27" operator="containsText" text="more letters">
      <formula>NOT(ISERROR(SEARCH("more letters",A10)))</formula>
    </cfRule>
  </conditionalFormatting>
  <conditionalFormatting sqref="A10:D10">
    <cfRule type="containsText" dxfId="13" priority="19" operator="containsText" text="Choose">
      <formula>NOT(ISERROR(SEARCH("Choose",A10)))</formula>
    </cfRule>
  </conditionalFormatting>
  <conditionalFormatting sqref="B4:C5 B7:C8">
    <cfRule type="containsText" dxfId="8" priority="21" operator="containsText" text="Type the ">
      <formula>NOT(ISERROR(SEARCH("Type the ",B4)))</formula>
    </cfRule>
  </conditionalFormatting>
  <conditionalFormatting sqref="B6:C6">
    <cfRule type="containsText" dxfId="7" priority="20" operator="containsText" text="Select a review type from the drop-down list.">
      <formula>NOT(ISERROR(SEARCH("Select a review type from the drop-down list.",B6)))</formula>
    </cfRule>
  </conditionalFormatting>
  <conditionalFormatting sqref="G4">
    <cfRule type="expression" dxfId="6" priority="34">
      <formula>H4</formula>
    </cfRule>
  </conditionalFormatting>
  <conditionalFormatting sqref="G6">
    <cfRule type="expression" dxfId="5" priority="25">
      <formula>H6</formula>
    </cfRule>
  </conditionalFormatting>
  <conditionalFormatting sqref="G9">
    <cfRule type="expression" dxfId="4" priority="24">
      <formula>H9</formula>
    </cfRule>
  </conditionalFormatting>
  <dataValidations count="6">
    <dataValidation type="whole" allowBlank="1" showInputMessage="1" showErrorMessage="1" error="Please enter 1 if this referee meets the definiton of arm's-length provided below this table. Otherwise, leave this cell blank." sqref="F14:F48" xr:uid="{00000000-0002-0000-0000-000000000000}">
      <formula1>1</formula1>
      <formula2>1</formula2>
    </dataValidation>
    <dataValidation type="whole" allowBlank="1" showInputMessage="1" showErrorMessage="1" error="Please enter 1 if the candidate submitted this referee's name in a list of suggested referees. Otherwise, leave this cell blank." sqref="E14:E48" xr:uid="{00000000-0002-0000-0000-000001000000}">
      <formula1>1</formula1>
      <formula2>1</formula2>
    </dataValidation>
    <dataValidation type="whole" allowBlank="1" showInputMessage="1" showErrorMessage="1" error="Please enter 1 if this referee meets the definition of fresh provided below this table. Otherwise, leave this cell blank." sqref="G14:G48" xr:uid="{00000000-0002-0000-0000-000002000000}">
      <formula1>1</formula1>
      <formula2>1</formula2>
    </dataValidation>
    <dataValidation type="date" operator="greaterThan" allowBlank="1" showInputMessage="1" showErrorMessage="1" error="Please enter a date in MM/DD/YYYY format." sqref="B7" xr:uid="{00000000-0002-0000-0000-000003000000}">
      <formula1>43100</formula1>
    </dataValidation>
    <dataValidation type="date" errorStyle="warning" operator="greaterThanOrEqual" allowBlank="1" showInputMessage="1" showErrorMessage="1" error="If this review is for a tenured rank, please type &quot;N/A.&quot; Otherwise, please enter a date in MM/DD/YYYY format." sqref="B8" xr:uid="{00000000-0002-0000-0000-000004000000}">
      <formula1>43464</formula1>
    </dataValidation>
    <dataValidation allowBlank="1" error="Please enter 1 if this referee meets the definition of fresh provided below this table. Otherwise, leave this cell blank." sqref="I14:I48" xr:uid="{940DBD9D-7DDA-4166-A1C0-642F0C8C4E24}"/>
  </dataValidations>
  <pageMargins left="0.7" right="0.7" top="0.5" bottom="0.5" header="0.3" footer="0.3"/>
  <pageSetup scale="78" fitToHeight="0"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5" id="{BA891591-BE02-44E5-8426-6D8849F13664}">
            <xm:f>$D14=Responses!$A$5</xm:f>
            <x14:dxf>
              <font>
                <color theme="1"/>
              </font>
              <fill>
                <patternFill>
                  <bgColor theme="0"/>
                </patternFill>
              </fill>
            </x14:dxf>
          </x14:cfRule>
          <x14:cfRule type="expression" priority="6" id="{991EBBC3-E036-4362-96E6-862B6187D49F}">
            <xm:f>$D14=Responses!$A$4</xm:f>
            <x14:dxf>
              <font>
                <color rgb="FF9C0006"/>
              </font>
              <fill>
                <patternFill>
                  <bgColor rgb="FFFFC7CE"/>
                </patternFill>
              </fill>
            </x14:dxf>
          </x14:cfRule>
          <x14:cfRule type="expression" priority="7" id="{1E5ABB02-FF3D-4D77-9916-F2872D8D0690}">
            <xm:f>$D14=Responses!$A$3</xm:f>
            <x14:dxf>
              <font>
                <color rgb="FF9C5700"/>
              </font>
              <fill>
                <patternFill>
                  <bgColor rgb="FFFFEB9C"/>
                </patternFill>
              </fill>
            </x14:dxf>
          </x14:cfRule>
          <x14:cfRule type="expression" priority="9" id="{BA9C424F-95D0-4C01-B930-349F5A270FC0}">
            <xm:f>$D14=Responses!$A$2</xm:f>
            <x14:dxf>
              <font>
                <color rgb="FF006100"/>
              </font>
              <fill>
                <patternFill>
                  <bgColor rgb="FFC6EFCE"/>
                </patternFill>
              </fill>
            </x14:dxf>
          </x14:cfRule>
          <xm:sqref>A14:G48</xm:sqref>
        </x14:conditionalFormatting>
        <x14:conditionalFormatting xmlns:xm="http://schemas.microsoft.com/office/excel/2006/main">
          <x14:cfRule type="expression" priority="1" id="{FEE2FA0A-66E8-4561-86CA-557570ECD7B4}">
            <xm:f>$D14=Responses!$A$5</xm:f>
            <x14:dxf>
              <font>
                <color theme="1"/>
              </font>
              <fill>
                <patternFill>
                  <bgColor theme="0"/>
                </patternFill>
              </fill>
            </x14:dxf>
          </x14:cfRule>
          <x14:cfRule type="expression" priority="2" id="{426CAF6D-3727-4E14-95CE-B6DE5AE82E91}">
            <xm:f>$D14=Responses!$A$4</xm:f>
            <x14:dxf>
              <font>
                <color rgb="FF9C0006"/>
              </font>
              <fill>
                <patternFill>
                  <bgColor rgb="FFFFC7CE"/>
                </patternFill>
              </fill>
            </x14:dxf>
          </x14:cfRule>
          <x14:cfRule type="expression" priority="3" id="{E90F45F2-FA96-4B77-A661-AF8EFCA84212}">
            <xm:f>$D14=Responses!$A$3</xm:f>
            <x14:dxf>
              <font>
                <color rgb="FF9C5700"/>
              </font>
              <fill>
                <patternFill>
                  <bgColor rgb="FFFFEB9C"/>
                </patternFill>
              </fill>
            </x14:dxf>
          </x14:cfRule>
          <x14:cfRule type="expression" priority="4" id="{F4463B3E-D0FC-438F-8258-908A8E26D7FD}">
            <xm:f>$D14=Responses!$A$2</xm:f>
            <x14:dxf>
              <font>
                <color rgb="FF006100"/>
              </font>
              <fill>
                <patternFill>
                  <bgColor rgb="FFC6EFCE"/>
                </patternFill>
              </fill>
            </x14:dxf>
          </x14:cfRule>
          <xm:sqref>I14:I48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Please select one of the responses in the drop-down list, or leave the cell blank if there is no referee in this row." prompt="Please select an option from the drop-down list indicating how this referee has responded. &quot;Agreed, No Letter&quot; indicates that the referee agreed to provide a letter, but no letter was received before the department vote." xr:uid="{00000000-0002-0000-0000-000005000000}">
          <x14:formula1>
            <xm:f>Responses!$A$2:$A$5</xm:f>
          </x14:formula1>
          <xm:sqref>D15:D48</xm:sqref>
        </x14:dataValidation>
        <x14:dataValidation type="list" allowBlank="1" showInputMessage="1" showErrorMessage="1" error="Please select one of the responses in the drop-down list, or leave the cell blank if there is no referee in this row." prompt="Please select an option from the drop-down list indicating how this referee has responded._x000a__x000a_&quot;Agreed, No Letter&quot; indicates that the referee agreed to provide a letter, but no letter was received before the department vote." xr:uid="{00000000-0002-0000-0000-000007000000}">
          <x14:formula1>
            <xm:f>Responses!$A$2:$A$5</xm:f>
          </x14:formula1>
          <xm:sqref>D14</xm:sqref>
        </x14:dataValidation>
        <x14:dataValidation type="list" allowBlank="1" showInputMessage="1" showErrorMessage="1" xr:uid="{6DD16767-4E60-4C74-B743-A76FFF6351DF}">
          <x14:formula1>
            <xm:f>Requirements!$A$2:$A$4</xm:f>
          </x14:formula1>
          <xm:sqref>B6:C6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2" sqref="A2"/>
    </sheetView>
  </sheetViews>
  <sheetFormatPr defaultRowHeight="15" x14ac:dyDescent="0.25"/>
  <cols>
    <col min="1" max="1" width="11" customWidth="1"/>
  </cols>
  <sheetData>
    <row r="1" spans="1:1" x14ac:dyDescent="0.25">
      <c r="A1" t="s">
        <v>31</v>
      </c>
    </row>
    <row r="2" spans="1:1" x14ac:dyDescent="0.25">
      <c r="A2" t="s">
        <v>4</v>
      </c>
    </row>
    <row r="3" spans="1:1" x14ac:dyDescent="0.25">
      <c r="A3" t="s">
        <v>5</v>
      </c>
    </row>
    <row r="4" spans="1:1" x14ac:dyDescent="0.25">
      <c r="A4" t="s">
        <v>6</v>
      </c>
    </row>
    <row r="5" spans="1:1" x14ac:dyDescent="0.25">
      <c r="A5" t="s">
        <v>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A9" sqref="A9"/>
    </sheetView>
  </sheetViews>
  <sheetFormatPr defaultRowHeight="15" x14ac:dyDescent="0.25"/>
  <cols>
    <col min="1" max="1" width="76.85546875" customWidth="1"/>
    <col min="2" max="2" width="24" customWidth="1"/>
    <col min="3" max="3" width="19" customWidth="1"/>
  </cols>
  <sheetData>
    <row r="1" spans="1:5" x14ac:dyDescent="0.25">
      <c r="A1" t="s">
        <v>24</v>
      </c>
      <c r="B1" s="1" t="s">
        <v>34</v>
      </c>
      <c r="C1" s="1" t="s">
        <v>27</v>
      </c>
      <c r="D1" s="1" t="s">
        <v>28</v>
      </c>
      <c r="E1" s="1" t="s">
        <v>29</v>
      </c>
    </row>
    <row r="2" spans="1:5" x14ac:dyDescent="0.25">
      <c r="A2" t="s">
        <v>22</v>
      </c>
      <c r="B2">
        <v>2</v>
      </c>
      <c r="C2">
        <v>2</v>
      </c>
      <c r="D2">
        <v>3</v>
      </c>
      <c r="E2">
        <v>5</v>
      </c>
    </row>
    <row r="3" spans="1:5" x14ac:dyDescent="0.25">
      <c r="A3" t="s">
        <v>45</v>
      </c>
      <c r="B3">
        <v>7</v>
      </c>
      <c r="C3">
        <v>10</v>
      </c>
      <c r="D3">
        <v>10</v>
      </c>
      <c r="E3" t="s">
        <v>38</v>
      </c>
    </row>
    <row r="4" spans="1:5" x14ac:dyDescent="0.25">
      <c r="A4" t="s">
        <v>21</v>
      </c>
      <c r="B4">
        <v>2</v>
      </c>
      <c r="C4">
        <v>3</v>
      </c>
      <c r="D4">
        <v>3</v>
      </c>
      <c r="E4">
        <v>5</v>
      </c>
    </row>
    <row r="6" spans="1:5" x14ac:dyDescent="0.25">
      <c r="A6" t="s">
        <v>39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RefereeResponseForm</vt:lpstr>
      <vt:lpstr>Responses</vt:lpstr>
      <vt:lpstr>Requirements</vt:lpstr>
      <vt:lpstr>RefereeResponseForm!Print_Area</vt:lpstr>
      <vt:lpstr>RefereeResponseForm!Print_Titles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Zentz, Jason</dc:creator>
  <cp:lastModifiedBy>Turner, Lisa</cp:lastModifiedBy>
  <cp:lastPrinted>2023-05-25T12:29:53Z</cp:lastPrinted>
  <dcterms:created xsi:type="dcterms:W3CDTF">2017-10-03T19:52:32Z</dcterms:created>
  <dcterms:modified xsi:type="dcterms:W3CDTF">2025-08-13T19:17:47Z</dcterms:modified>
</cp:coreProperties>
</file>